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sw-my.sharepoint.com/personal/z3543193_ad_unsw_edu_au/Documents/Forms Documents/HS014/"/>
    </mc:Choice>
  </mc:AlternateContent>
  <xr:revisionPtr revIDLastSave="0" documentId="8_{92EE24CC-0E55-4CA0-8933-58A4EC186493}" xr6:coauthVersionLast="47" xr6:coauthVersionMax="47" xr10:uidLastSave="{00000000-0000-0000-0000-000000000000}"/>
  <bookViews>
    <workbookView xWindow="1650" yWindow="405" windowWidth="21600" windowHeight="11175" xr2:uid="{338B7B88-A949-47FE-BDF1-382B1FBCA9CA}"/>
  </bookViews>
  <sheets>
    <sheet name="FORM HEADER" sheetId="4" r:id="rId1"/>
    <sheet name="UNSW Manifest" sheetId="1" r:id="rId2"/>
    <sheet name="CWY USE ONLY - Summary" sheetId="3" r:id="rId3"/>
  </sheets>
  <definedNames>
    <definedName name="_xlnm._FilterDatabase" localSheetId="1" hidden="1">'UNSW Manifest'!$A$7:$R$38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17" i="1" s="1"/>
  <c r="K17" i="1" s="1"/>
  <c r="M17" i="1" s="1"/>
  <c r="I18" i="1"/>
  <c r="J18" i="1" s="1"/>
  <c r="I19" i="1"/>
  <c r="J19" i="1"/>
  <c r="I20" i="1"/>
  <c r="J20" i="1"/>
  <c r="K20" i="1"/>
  <c r="M20" i="1" s="1"/>
  <c r="I21" i="1"/>
  <c r="J21" i="1" s="1"/>
  <c r="K21" i="1" s="1"/>
  <c r="M21" i="1" s="1"/>
  <c r="I22" i="1"/>
  <c r="J22" i="1" s="1"/>
  <c r="I23" i="1"/>
  <c r="J23" i="1" s="1"/>
  <c r="I24" i="1"/>
  <c r="J24" i="1"/>
  <c r="I25" i="1"/>
  <c r="J25" i="1" s="1"/>
  <c r="K25" i="1" s="1"/>
  <c r="M25" i="1" s="1"/>
  <c r="I26" i="1"/>
  <c r="J26" i="1" s="1"/>
  <c r="I27" i="1"/>
  <c r="J27" i="1" s="1"/>
  <c r="I28" i="1"/>
  <c r="J28" i="1" s="1"/>
  <c r="I29" i="1"/>
  <c r="J29" i="1" s="1"/>
  <c r="K29" i="1" s="1"/>
  <c r="M29" i="1" s="1"/>
  <c r="I30" i="1"/>
  <c r="J30" i="1" s="1"/>
  <c r="I31" i="1"/>
  <c r="J31" i="1" s="1"/>
  <c r="I32" i="1"/>
  <c r="J32" i="1"/>
  <c r="K32" i="1"/>
  <c r="M32" i="1" s="1"/>
  <c r="I33" i="1"/>
  <c r="J33" i="1" s="1"/>
  <c r="K33" i="1" s="1"/>
  <c r="M33" i="1" s="1"/>
  <c r="I34" i="1"/>
  <c r="J34" i="1" s="1"/>
  <c r="I35" i="1"/>
  <c r="J35" i="1"/>
  <c r="I36" i="1"/>
  <c r="I37" i="1"/>
  <c r="J37" i="1" s="1"/>
  <c r="K37" i="1" s="1"/>
  <c r="M37" i="1" s="1"/>
  <c r="I38" i="1"/>
  <c r="J38" i="1" s="1"/>
  <c r="I39" i="1"/>
  <c r="J39" i="1"/>
  <c r="I40" i="1"/>
  <c r="J40" i="1" s="1"/>
  <c r="I41" i="1"/>
  <c r="J41" i="1" s="1"/>
  <c r="K41" i="1" s="1"/>
  <c r="M41" i="1" s="1"/>
  <c r="I42" i="1"/>
  <c r="J42" i="1" s="1"/>
  <c r="I43" i="1"/>
  <c r="J43" i="1"/>
  <c r="I44" i="1"/>
  <c r="K44" i="1" s="1"/>
  <c r="M44" i="1" s="1"/>
  <c r="J44" i="1"/>
  <c r="I45" i="1"/>
  <c r="J45" i="1" s="1"/>
  <c r="K45" i="1" s="1"/>
  <c r="M45" i="1" s="1"/>
  <c r="I46" i="1"/>
  <c r="J46" i="1" s="1"/>
  <c r="I47" i="1"/>
  <c r="J47" i="1"/>
  <c r="I48" i="1"/>
  <c r="J48" i="1" s="1"/>
  <c r="I49" i="1"/>
  <c r="J49" i="1" s="1"/>
  <c r="K49" i="1" s="1"/>
  <c r="M49" i="1" s="1"/>
  <c r="I50" i="1"/>
  <c r="J50" i="1" s="1"/>
  <c r="V10" i="1"/>
  <c r="V8" i="1"/>
  <c r="I11" i="1"/>
  <c r="J11" i="1" s="1"/>
  <c r="I8" i="1"/>
  <c r="I9" i="1"/>
  <c r="I10" i="1"/>
  <c r="I12" i="1"/>
  <c r="I13" i="1"/>
  <c r="I14" i="1"/>
  <c r="I15" i="1"/>
  <c r="I16" i="1"/>
  <c r="B5" i="3"/>
  <c r="B7" i="3"/>
  <c r="B9" i="3"/>
  <c r="B10" i="3"/>
  <c r="B11" i="3"/>
  <c r="B12" i="3"/>
  <c r="B14" i="3"/>
  <c r="B16" i="3"/>
  <c r="B17" i="3"/>
  <c r="B18" i="3"/>
  <c r="B19" i="3"/>
  <c r="B20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K24" i="1" l="1"/>
  <c r="M24" i="1" s="1"/>
  <c r="K40" i="1"/>
  <c r="M40" i="1" s="1"/>
  <c r="K28" i="1"/>
  <c r="M28" i="1" s="1"/>
  <c r="J36" i="1"/>
  <c r="K36" i="1" s="1"/>
  <c r="M36" i="1" s="1"/>
  <c r="K35" i="1"/>
  <c r="M35" i="1" s="1"/>
  <c r="K31" i="1"/>
  <c r="M31" i="1" s="1"/>
  <c r="K19" i="1"/>
  <c r="M19" i="1" s="1"/>
  <c r="K39" i="1"/>
  <c r="M39" i="1" s="1"/>
  <c r="K27" i="1"/>
  <c r="M27" i="1" s="1"/>
  <c r="K47" i="1"/>
  <c r="M47" i="1" s="1"/>
  <c r="K23" i="1"/>
  <c r="M23" i="1" s="1"/>
  <c r="K43" i="1"/>
  <c r="M43" i="1" s="1"/>
  <c r="K48" i="1"/>
  <c r="M48" i="1" s="1"/>
  <c r="K50" i="1"/>
  <c r="M50" i="1" s="1"/>
  <c r="K46" i="1"/>
  <c r="M46" i="1" s="1"/>
  <c r="K42" i="1"/>
  <c r="M42" i="1" s="1"/>
  <c r="K38" i="1"/>
  <c r="M38" i="1" s="1"/>
  <c r="K34" i="1"/>
  <c r="M34" i="1" s="1"/>
  <c r="K30" i="1"/>
  <c r="M30" i="1" s="1"/>
  <c r="K26" i="1"/>
  <c r="M26" i="1" s="1"/>
  <c r="K22" i="1"/>
  <c r="M22" i="1" s="1"/>
  <c r="K18" i="1"/>
  <c r="M18" i="1" s="1"/>
  <c r="J16" i="1"/>
  <c r="K16" i="1" s="1"/>
  <c r="J12" i="1"/>
  <c r="K12" i="1" s="1"/>
  <c r="M12" i="1" s="1"/>
  <c r="J15" i="1"/>
  <c r="K15" i="1" s="1"/>
  <c r="M15" i="1" s="1"/>
  <c r="J10" i="1"/>
  <c r="K10" i="1" s="1"/>
  <c r="M10" i="1" s="1"/>
  <c r="J14" i="1"/>
  <c r="K14" i="1" s="1"/>
  <c r="M14" i="1" s="1"/>
  <c r="J9" i="1"/>
  <c r="K9" i="1" s="1"/>
  <c r="M9" i="1" s="1"/>
  <c r="J13" i="1"/>
  <c r="K13" i="1" s="1"/>
  <c r="M13" i="1" s="1"/>
  <c r="J8" i="1"/>
  <c r="K8" i="1" s="1"/>
  <c r="M8" i="1" s="1"/>
  <c r="K11" i="1"/>
  <c r="M11" i="1" s="1"/>
  <c r="B8" i="3" l="1"/>
  <c r="M16" i="1"/>
  <c r="B15" i="3"/>
  <c r="B21" i="3"/>
  <c r="B3" i="3"/>
  <c r="B4" i="3"/>
  <c r="B6" i="3"/>
  <c r="B13" i="3"/>
  <c r="B2" i="3"/>
</calcChain>
</file>

<file path=xl/sharedStrings.xml><?xml version="1.0" encoding="utf-8"?>
<sst xmlns="http://schemas.openxmlformats.org/spreadsheetml/2006/main" count="109" uniqueCount="106">
  <si>
    <t>UN Number [a]</t>
  </si>
  <si>
    <t>Waste Category</t>
  </si>
  <si>
    <t>List of Chemical, Technical or Trade Name with estimate concentration/ percentage [b]</t>
  </si>
  <si>
    <t>Physical State [c]</t>
  </si>
  <si>
    <t>UOM</t>
  </si>
  <si>
    <t>Number of Containers</t>
  </si>
  <si>
    <t>Container Condition [e]</t>
  </si>
  <si>
    <t>Container Material [f]</t>
  </si>
  <si>
    <t>Gross Weight [g]</t>
  </si>
  <si>
    <t>Sharps/ Broken Glass (Y/N)</t>
  </si>
  <si>
    <t>GHS Label (Y/N)</t>
  </si>
  <si>
    <t>E</t>
  </si>
  <si>
    <t>N</t>
  </si>
  <si>
    <t>A</t>
  </si>
  <si>
    <t>Contact Person</t>
  </si>
  <si>
    <t>Dangerous Goods Class</t>
  </si>
  <si>
    <t>Packing Group (I,II,III)</t>
  </si>
  <si>
    <t>Contact Number</t>
  </si>
  <si>
    <t>School/Unit</t>
  </si>
  <si>
    <t>CWY USE ONLY Code</t>
  </si>
  <si>
    <t>CWY USE ONLY TOTAL WEIGHT</t>
  </si>
  <si>
    <t>Building</t>
  </si>
  <si>
    <t>Date</t>
  </si>
  <si>
    <t>C</t>
  </si>
  <si>
    <t>D</t>
  </si>
  <si>
    <t xml:space="preserve">Volume of Container  [d]
</t>
  </si>
  <si>
    <t>B</t>
  </si>
  <si>
    <t>Location of Waste (Room Number)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</si>
  <si>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</si>
  <si>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</si>
  <si>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</si>
  <si>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</si>
  <si>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</si>
  <si>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</si>
  <si>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</si>
  <si>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</si>
  <si>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</si>
  <si>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</si>
  <si>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</si>
  <si>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R1</t>
  </si>
  <si>
    <t>CATEGORY</t>
  </si>
  <si>
    <t>Total</t>
  </si>
  <si>
    <t>R2</t>
  </si>
  <si>
    <t>R3</t>
  </si>
  <si>
    <t>R4</t>
  </si>
  <si>
    <t>R5</t>
  </si>
  <si>
    <t>S</t>
  </si>
  <si>
    <t>T2</t>
  </si>
  <si>
    <t>T3</t>
  </si>
  <si>
    <t>T4</t>
  </si>
  <si>
    <t>T5</t>
  </si>
  <si>
    <t>T6</t>
  </si>
  <si>
    <t>T7</t>
  </si>
  <si>
    <t>T8</t>
  </si>
  <si>
    <t>U</t>
  </si>
  <si>
    <t>V</t>
  </si>
  <si>
    <t>W</t>
  </si>
  <si>
    <t>W1</t>
  </si>
  <si>
    <t>W2</t>
  </si>
  <si>
    <t>X1</t>
  </si>
  <si>
    <t>X2</t>
  </si>
  <si>
    <t>X3</t>
  </si>
  <si>
    <t>X4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</si>
  <si>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</si>
  <si>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</si>
  <si>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</si>
  <si>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</si>
  <si>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</si>
  <si>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</si>
  <si>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</si>
  <si>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</si>
  <si>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</si>
  <si>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</si>
  <si>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KG</t>
  </si>
  <si>
    <t>ML</t>
  </si>
  <si>
    <t>Unit</t>
  </si>
  <si>
    <t>Do Not Delete</t>
  </si>
  <si>
    <t>Volume</t>
  </si>
  <si>
    <t>Conversion</t>
  </si>
  <si>
    <t>Chemical Waste Inventory Form (HS014)</t>
  </si>
  <si>
    <t>[a]</t>
  </si>
  <si>
    <r>
      <rPr>
        <sz val="11"/>
        <color theme="1"/>
        <rFont val="Calibri"/>
        <family val="2"/>
        <scheme val="minor"/>
      </rPr>
      <t xml:space="preserve">UN Number can be found in </t>
    </r>
    <r>
      <rPr>
        <u/>
        <sz val="11"/>
        <color theme="10"/>
        <rFont val="Calibri"/>
        <family val="2"/>
        <scheme val="minor"/>
      </rPr>
      <t>Australian Dangeorus Goods Code Edition 7.8, Table 3.2.3</t>
    </r>
  </si>
  <si>
    <t>[b]</t>
  </si>
  <si>
    <t>[c]</t>
  </si>
  <si>
    <t>[d]</t>
  </si>
  <si>
    <t>[e]</t>
  </si>
  <si>
    <t>[f]</t>
  </si>
  <si>
    <t>[g]</t>
  </si>
  <si>
    <t>Solid or Liquid</t>
  </si>
  <si>
    <t>Litres</t>
  </si>
  <si>
    <t>Good or Poor</t>
  </si>
  <si>
    <t>Glass, Plastic or Metal</t>
  </si>
  <si>
    <t>Weight in Kilograms</t>
  </si>
  <si>
    <t>INFORMATION</t>
  </si>
  <si>
    <t xml:space="preserve">For technical issues, contact (02) 9385 2711 and your call will be directed to the appropriate HS Coordinator. </t>
  </si>
  <si>
    <t xml:space="preserve">If you have questions regarding collecion or missed pickups, contact General Services on the above email address or phone (02) 9385 5111. </t>
  </si>
  <si>
    <r>
      <t xml:space="preserve">All fields in this form are </t>
    </r>
    <r>
      <rPr>
        <u/>
        <sz val="11"/>
        <color theme="1"/>
        <rFont val="Calibri"/>
        <family val="2"/>
        <scheme val="minor"/>
      </rPr>
      <t>mandatory.</t>
    </r>
    <r>
      <rPr>
        <sz val="11"/>
        <color theme="1"/>
        <rFont val="Calibri"/>
        <family val="2"/>
        <scheme val="minor"/>
      </rPr>
      <t xml:space="preserve"> If this form is not fully completed and the label is non-compliant, your waste will not be collected by the contractor. </t>
    </r>
  </si>
  <si>
    <t>Column requirements</t>
  </si>
  <si>
    <r>
      <rPr>
        <sz val="11"/>
        <color theme="1"/>
        <rFont val="Calibri"/>
        <family val="2"/>
        <scheme val="minor"/>
      </rPr>
      <t xml:space="preserve">Refer: </t>
    </r>
    <r>
      <rPr>
        <u/>
        <sz val="11"/>
        <color theme="10"/>
        <rFont val="Calibri"/>
        <family val="2"/>
        <scheme val="minor"/>
      </rPr>
      <t>HS321 Laboratory Hazardous Waste Disposal Guideline.</t>
    </r>
  </si>
  <si>
    <t>Chemical Ingredients</t>
  </si>
  <si>
    <r>
      <rPr>
        <sz val="11"/>
        <color theme="1"/>
        <rFont val="Calibri"/>
        <family val="2"/>
        <scheme val="minor"/>
      </rPr>
      <t xml:space="preserve">If you are disposing of waste containing radioactive material that has an activity less than described in Schedule 1 of the Raditaion Control Regulation, you must complete and attach the </t>
    </r>
    <r>
      <rPr>
        <u/>
        <sz val="11"/>
        <color theme="10"/>
        <rFont val="Calibri"/>
        <family val="2"/>
        <scheme val="minor"/>
      </rPr>
      <t>Isotopic Declatation Form.</t>
    </r>
  </si>
  <si>
    <t xml:space="preserve">Building </t>
  </si>
  <si>
    <t>Update title here (Example: Kelly – Estate Management – 29/01/2024)</t>
  </si>
  <si>
    <t xml:space="preserve">Update the title on the second line to include your name, school/department, and date to assist with tracking or contacting staff if required. </t>
  </si>
  <si>
    <r>
      <rPr>
        <sz val="11"/>
        <color theme="1"/>
        <rFont val="Calibri"/>
        <family val="2"/>
        <scheme val="minor"/>
      </rPr>
      <t xml:space="preserve">Email completed form to </t>
    </r>
    <r>
      <rPr>
        <u/>
        <sz val="11"/>
        <color rgb="FF0070C0"/>
        <rFont val="Calibri"/>
        <family val="2"/>
        <scheme val="minor"/>
      </rPr>
      <t xml:space="preserve">emgeneralservices@unsw.edu.au </t>
    </r>
    <r>
      <rPr>
        <sz val="11"/>
        <color theme="1"/>
        <rFont val="Calibri"/>
        <family val="2"/>
        <scheme val="minor"/>
      </rPr>
      <t xml:space="preserve">(Estate Managament) &amp; </t>
    </r>
    <r>
      <rPr>
        <u/>
        <sz val="11"/>
        <color rgb="FF0070C0"/>
        <rFont val="Calibri"/>
        <family val="2"/>
        <scheme val="minor"/>
      </rPr>
      <t>safetysystems@unsw.edu.au</t>
    </r>
    <r>
      <rPr>
        <sz val="11"/>
        <color theme="1"/>
        <rFont val="Calibri"/>
        <family val="2"/>
        <scheme val="minor"/>
      </rPr>
      <t xml:space="preserve"> (Central Safety).</t>
    </r>
  </si>
  <si>
    <t>Version 3, Effective 26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</si>
</sst>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0" xfId="0" applyFont="1" applyFill="1"/>
    <xf numFmtId="0" fontId="1" fillId="2" borderId="1" xfId="0" applyFont="1" applyFill="1" applyBorder="1"/>
    <xf numFmtId="0" fontId="4" fillId="0" borderId="0" xfId="0" applyFont="1"/>
    <xf numFmtId="0" fontId="1" fillId="3" borderId="1" xfId="0" applyFont="1" applyFill="1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1" fillId="0" borderId="17" xfId="0" applyFont="1" applyBorder="1"/>
    <xf numFmtId="0" fontId="1" fillId="0" borderId="18" xfId="0" applyFont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1" applyFill="1" applyBorder="1" applyAlignment="1"/>
    <xf numFmtId="0" fontId="7" fillId="0" borderId="0" xfId="1" applyFill="1" applyBorder="1" applyAlignment="1"/>
    <xf numFmtId="0" fontId="7" fillId="0" borderId="15" xfId="1" applyFill="1" applyBorder="1" applyAlignment="1"/>
    <xf numFmtId="0" fontId="0" fillId="0" borderId="14" xfId="0" applyBorder="1"/>
    <xf numFmtId="0" fontId="0" fillId="0" borderId="0" xfId="0"/>
    <xf numFmtId="0" fontId="0" fillId="0" borderId="15" xfId="0" applyBorder="1"/>
    <xf numFmtId="0" fontId="1" fillId="0" borderId="14" xfId="1" applyFont="1" applyBorder="1"/>
    <xf numFmtId="0" fontId="1" fillId="0" borderId="0" xfId="1" applyFont="1" applyBorder="1"/>
    <xf numFmtId="0" fontId="1" fillId="0" borderId="15" xfId="1" applyFont="1" applyBorder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15" xfId="0" applyFont="1" applyBorder="1"/>
    <xf numFmtId="0" fontId="1" fillId="0" borderId="14" xfId="0" applyFont="1" applyBorder="1"/>
    <xf numFmtId="0" fontId="7" fillId="0" borderId="7" xfId="1" applyBorder="1" applyAlignment="1">
      <alignment horizontal="left"/>
    </xf>
    <xf numFmtId="0" fontId="11" fillId="0" borderId="14" xfId="0" applyFont="1" applyBorder="1"/>
    <xf numFmtId="0" fontId="11" fillId="0" borderId="0" xfId="0" applyFont="1"/>
    <xf numFmtId="0" fontId="11" fillId="0" borderId="15" xfId="0" applyFont="1" applyBorder="1"/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1" applyBorder="1" applyAlignment="1">
      <alignment wrapText="1"/>
    </xf>
    <xf numFmtId="0" fontId="7" fillId="0" borderId="0" xfId="1" applyBorder="1" applyAlignment="1">
      <alignment wrapText="1"/>
    </xf>
    <xf numFmtId="0" fontId="7" fillId="0" borderId="15" xfId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8" xfId="1" applyBorder="1" applyAlignment="1">
      <alignment horizontal="left"/>
    </xf>
    <xf numFmtId="0" fontId="7" fillId="0" borderId="9" xfId="1" applyBorder="1" applyAlignment="1">
      <alignment horizontal="left"/>
    </xf>
    <xf numFmtId="0" fontId="7" fillId="0" borderId="10" xfId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9" fillId="0" borderId="14" xfId="0" applyFont="1" applyBorder="1"/>
    <xf numFmtId="0" fontId="9" fillId="0" borderId="0" xfId="0" applyFont="1"/>
    <xf numFmtId="0" fontId="9" fillId="0" borderId="15" xfId="0" applyFont="1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525781</xdr:colOff>
      <xdr:row>0</xdr:row>
      <xdr:rowOff>45720</xdr:rowOff>
    </xdr:from>
    <xdr:to>
      <xdr:col>14</xdr:col>
      <xdr:colOff>525781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5B309-3C8A-4638-86D7-3FDC575C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3906" y="45720"/>
          <a:ext cx="1219200" cy="65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0</xdr:row>
      <xdr:rowOff>0</xdr:rowOff>
    </xdr:from>
    <xdr:to>
      <xdr:col>17</xdr:col>
      <xdr:colOff>314326</xdr:colOff>
      <xdr:row>2</xdr:row>
      <xdr:rowOff>41868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5FD2B-09EF-4263-A3DE-EDD98A48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1743076" cy="613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generalservices@unsw.edu.au" TargetMode="External"/><Relationship Id="rId2" Type="http://schemas.openxmlformats.org/officeDocument/2006/relationships/hyperlink" Target="https://view.officeapps.live.com/op/view.aspx?src=https%3A%2F%2Fwww.ntc.gov.au%2Fsites%2Fdefault%2Ffiles%2Fassets%2Ffiles%2FAustralian%2520Dangerous%2520Goods%2520Code%2520-%2520Table%25203.2.3.xlsx&amp;wdOrigin=BROWSELINK" TargetMode="External"/><Relationship Id="rId1" Type="http://schemas.openxmlformats.org/officeDocument/2006/relationships/hyperlink" Target="https://www.unsw.edu.au/content/dam/pdfs/unsw-adobe-websites/planning-assurance/safety/documents-resources/hs-documents/2023-02-Laboratory-Hazardous-Waste-Disposal-Guideline-HS321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unsw.edu.au/content/dam/pdfs/unsw-adobe-websites/planning-assurance/safety/documents-resources/other/2023-07-cleanaway-isotopic-declaration-form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8D79-07C7-4C1B-A248-1CCA77AE6907}">
  <dimension ref="A1:O28"/>
  <sheetViews>
    <sheetView tabSelected="1" workbookViewId="0">
      <selection sqref="A1:O3"/>
    </sheetView>
  </sheetViews>
  <sheetFormatPr defaultRowHeight="15" x14ac:dyDescent="0.25"/>
  <cols>
    <col min="1" max="1" width="5.140625" customWidth="1"/>
    <col min="15" max="15" width="14.42578125" customWidth="1"/>
  </cols>
  <sheetData>
    <row r="1" spans="1:15" ht="18.75" customHeight="1" x14ac:dyDescent="0.25">
      <c r="A1" s="39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ht="15.75" thickBot="1" x14ac:dyDescent="0.3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5" x14ac:dyDescent="0.25">
      <c r="A4" s="56" t="s">
        <v>98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x14ac:dyDescent="0.25">
      <c r="A6" s="8" t="s">
        <v>96</v>
      </c>
      <c r="O6" s="9"/>
    </row>
    <row r="7" spans="1:15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</row>
    <row r="8" spans="1:15" x14ac:dyDescent="0.25">
      <c r="A8" s="62" t="s">
        <v>93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4"/>
    </row>
    <row r="9" spans="1:15" x14ac:dyDescent="0.25">
      <c r="A9" s="54" t="s">
        <v>97</v>
      </c>
      <c r="B9" s="55"/>
      <c r="C9" s="55"/>
      <c r="D9" s="55"/>
      <c r="E9" s="55"/>
      <c r="F9" s="55"/>
      <c r="G9" s="55"/>
      <c r="H9" s="55"/>
      <c r="I9" s="55"/>
      <c r="J9" s="55"/>
      <c r="K9" s="23"/>
      <c r="L9" s="23"/>
      <c r="M9" s="23"/>
      <c r="N9" s="23"/>
      <c r="O9" s="24"/>
    </row>
    <row r="10" spans="1:15" x14ac:dyDescent="0.25">
      <c r="A10" s="10" t="s">
        <v>80</v>
      </c>
      <c r="B10" s="32" t="s">
        <v>81</v>
      </c>
      <c r="C10" s="32"/>
      <c r="D10" s="32"/>
      <c r="E10" s="32"/>
      <c r="F10" s="32"/>
      <c r="G10" s="32"/>
      <c r="H10" s="32"/>
      <c r="I10" s="32"/>
      <c r="J10" s="32"/>
      <c r="K10" s="23"/>
      <c r="L10" s="23"/>
      <c r="M10" s="23"/>
      <c r="N10" s="23"/>
      <c r="O10" s="24"/>
    </row>
    <row r="11" spans="1:15" x14ac:dyDescent="0.25">
      <c r="A11" s="11" t="s">
        <v>82</v>
      </c>
      <c r="B11" s="28" t="s">
        <v>99</v>
      </c>
      <c r="C11" s="28"/>
      <c r="D11" s="28"/>
      <c r="E11" s="28"/>
      <c r="F11" s="28"/>
      <c r="G11" s="28"/>
      <c r="H11" s="28"/>
      <c r="I11" s="28"/>
      <c r="J11" s="28"/>
      <c r="K11" s="23"/>
      <c r="L11" s="23"/>
      <c r="M11" s="23"/>
      <c r="N11" s="23"/>
      <c r="O11" s="24"/>
    </row>
    <row r="12" spans="1:15" x14ac:dyDescent="0.25">
      <c r="A12" s="11" t="s">
        <v>83</v>
      </c>
      <c r="B12" s="28" t="s">
        <v>88</v>
      </c>
      <c r="C12" s="28"/>
      <c r="D12" s="28"/>
      <c r="E12" s="28"/>
      <c r="F12" s="28"/>
      <c r="G12" s="28"/>
      <c r="H12" s="28"/>
      <c r="I12" s="28"/>
      <c r="J12" s="28"/>
      <c r="K12" s="23"/>
      <c r="L12" s="23"/>
      <c r="M12" s="23"/>
      <c r="N12" s="23"/>
      <c r="O12" s="24"/>
    </row>
    <row r="13" spans="1:15" x14ac:dyDescent="0.25">
      <c r="A13" s="11" t="s">
        <v>84</v>
      </c>
      <c r="B13" s="28" t="s">
        <v>89</v>
      </c>
      <c r="C13" s="28"/>
      <c r="D13" s="28"/>
      <c r="E13" s="28"/>
      <c r="F13" s="28"/>
      <c r="G13" s="28"/>
      <c r="H13" s="28"/>
      <c r="I13" s="28"/>
      <c r="J13" s="28"/>
      <c r="K13" s="23"/>
      <c r="L13" s="23"/>
      <c r="M13" s="23"/>
      <c r="N13" s="23"/>
      <c r="O13" s="24"/>
    </row>
    <row r="14" spans="1:15" x14ac:dyDescent="0.25">
      <c r="A14" s="11" t="s">
        <v>85</v>
      </c>
      <c r="B14" s="28" t="s">
        <v>90</v>
      </c>
      <c r="C14" s="28"/>
      <c r="D14" s="28"/>
      <c r="E14" s="28"/>
      <c r="F14" s="28"/>
      <c r="G14" s="28"/>
      <c r="H14" s="28"/>
      <c r="I14" s="28"/>
      <c r="J14" s="28"/>
      <c r="K14" s="23"/>
      <c r="L14" s="23"/>
      <c r="M14" s="23"/>
      <c r="N14" s="23"/>
      <c r="O14" s="24"/>
    </row>
    <row r="15" spans="1:15" x14ac:dyDescent="0.25">
      <c r="A15" s="11" t="s">
        <v>86</v>
      </c>
      <c r="B15" s="28" t="s">
        <v>91</v>
      </c>
      <c r="C15" s="28"/>
      <c r="D15" s="28"/>
      <c r="E15" s="28"/>
      <c r="F15" s="28"/>
      <c r="G15" s="28"/>
      <c r="H15" s="28"/>
      <c r="I15" s="28"/>
      <c r="J15" s="28"/>
      <c r="K15" s="23"/>
      <c r="L15" s="23"/>
      <c r="M15" s="23"/>
      <c r="N15" s="23"/>
      <c r="O15" s="24"/>
    </row>
    <row r="16" spans="1:15" x14ac:dyDescent="0.25">
      <c r="A16" s="11" t="s">
        <v>87</v>
      </c>
      <c r="B16" s="28" t="s">
        <v>92</v>
      </c>
      <c r="C16" s="28"/>
      <c r="D16" s="28"/>
      <c r="E16" s="28"/>
      <c r="F16" s="28"/>
      <c r="G16" s="28"/>
      <c r="H16" s="28"/>
      <c r="I16" s="28"/>
      <c r="J16" s="28"/>
      <c r="K16" s="23"/>
      <c r="L16" s="23"/>
      <c r="M16" s="23"/>
      <c r="N16" s="23"/>
      <c r="O16" s="24"/>
    </row>
    <row r="17" spans="1:15" x14ac:dyDescent="0.25">
      <c r="A17" s="31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8" spans="1:15" x14ac:dyDescent="0.25">
      <c r="A18" s="22" t="s">
        <v>103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</row>
    <row r="19" spans="1:15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</row>
    <row r="20" spans="1:15" x14ac:dyDescent="0.25">
      <c r="A20" s="48" t="s">
        <v>100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</row>
    <row r="21" spans="1:15" x14ac:dyDescent="0.2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</row>
    <row r="22" spans="1:15" x14ac:dyDescent="0.25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</row>
    <row r="23" spans="1:15" x14ac:dyDescent="0.25">
      <c r="A23" s="19" t="s">
        <v>104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1:15" x14ac:dyDescent="0.25">
      <c r="A24" s="22" t="s">
        <v>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</row>
    <row r="25" spans="1:15" x14ac:dyDescent="0.25">
      <c r="A25" s="25" t="s">
        <v>94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</row>
    <row r="26" spans="1:15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5" x14ac:dyDescent="0.25">
      <c r="A27" s="33" t="s">
        <v>105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</row>
    <row r="28" spans="1:15" ht="15.75" thickBot="1" x14ac:dyDescent="0.3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</row>
  </sheetData>
  <mergeCells count="25">
    <mergeCell ref="A1:O3"/>
    <mergeCell ref="A20:O21"/>
    <mergeCell ref="A19:O19"/>
    <mergeCell ref="A22:O22"/>
    <mergeCell ref="A9:J9"/>
    <mergeCell ref="A4:O4"/>
    <mergeCell ref="A7:O7"/>
    <mergeCell ref="A8:O8"/>
    <mergeCell ref="A5:O5"/>
    <mergeCell ref="B12:J12"/>
    <mergeCell ref="B13:J13"/>
    <mergeCell ref="B14:J14"/>
    <mergeCell ref="B15:J15"/>
    <mergeCell ref="A28:O28"/>
    <mergeCell ref="A23:O23"/>
    <mergeCell ref="A24:O24"/>
    <mergeCell ref="A25:O25"/>
    <mergeCell ref="B16:J16"/>
    <mergeCell ref="K9:O16"/>
    <mergeCell ref="B11:J11"/>
    <mergeCell ref="A18:O18"/>
    <mergeCell ref="A17:O17"/>
    <mergeCell ref="B10:J10"/>
    <mergeCell ref="A27:O27"/>
    <mergeCell ref="A26:O26"/>
  </mergeCells>
  <hyperlinks>
    <hyperlink ref="A4" r:id="rId1" display="This form is assosciated with HS321 Laboratory Hazardous Waste Disposal Guideline." xr:uid="{CC09CDE4-B92C-447B-988E-750FBBC366EA}"/>
    <hyperlink ref="B10" r:id="rId2" xr:uid="{83C244A9-6E9D-4875-AEB5-D25D41CBE96C}"/>
    <hyperlink ref="A23" r:id="rId3" display="Email completed form to Estate Managament at emgeneralservices@unsw.edu.au." xr:uid="{1DB821CE-1174-4D29-A29C-748AD5BB3703}"/>
    <hyperlink ref="A20" r:id="rId4" display="Regulation you must complete and attach the Isotropic Declatation Form " xr:uid="{B1511810-C87A-4CDD-ACDC-349A3B6BE1B2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5A56-C6E6-4FA1-92A8-52EF8F50A220}">
  <sheetPr>
    <pageSetUpPr fitToPage="1"/>
  </sheetPr>
  <dimension ref="A1:V50"/>
  <sheetViews>
    <sheetView workbookViewId="0">
      <selection activeCell="Y5" sqref="Y5"/>
    </sheetView>
  </sheetViews>
  <sheetFormatPr defaultRowHeight="15" x14ac:dyDescent="0.25"/>
  <cols>
    <col min="1" max="1" width="11.5703125" customWidth="1"/>
    <col min="2" max="2" width="10.42578125" customWidth="1"/>
    <col min="5" max="5" width="34.7109375" customWidth="1"/>
    <col min="6" max="6" width="11.7109375" customWidth="1"/>
    <col min="8" max="8" width="19.7109375" customWidth="1"/>
    <col min="9" max="10" width="8.85546875" hidden="1" customWidth="1"/>
    <col min="11" max="11" width="10.28515625" hidden="1" customWidth="1"/>
    <col min="12" max="12" width="11.28515625" customWidth="1"/>
    <col min="13" max="13" width="8.85546875" hidden="1" customWidth="1"/>
    <col min="14" max="14" width="13" customWidth="1"/>
    <col min="15" max="15" width="10.7109375" customWidth="1"/>
    <col min="16" max="16" width="10.140625" customWidth="1"/>
    <col min="21" max="22" width="8.85546875" hidden="1" customWidth="1"/>
    <col min="23" max="23" width="8.85546875" customWidth="1"/>
  </cols>
  <sheetData>
    <row r="1" spans="1:22" ht="29.25" customHeight="1" x14ac:dyDescent="0.25">
      <c r="A1" s="65" t="s">
        <v>79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</row>
    <row r="2" spans="1:22" ht="30" customHeight="1" thickBot="1" x14ac:dyDescent="0.3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</row>
    <row r="3" spans="1:22" s="5" customFormat="1" ht="26.25" customHeight="1" x14ac:dyDescent="0.4">
      <c r="A3" s="72" t="s">
        <v>102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1:22" s="5" customFormat="1" ht="26.25" x14ac:dyDescent="0.4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1:22" ht="45" x14ac:dyDescent="0.25">
      <c r="A5" s="14" t="s">
        <v>14</v>
      </c>
      <c r="B5" s="71"/>
      <c r="C5" s="71"/>
      <c r="D5" s="14" t="s">
        <v>17</v>
      </c>
      <c r="E5" s="15"/>
      <c r="F5" s="14" t="s">
        <v>18</v>
      </c>
      <c r="G5" s="71"/>
      <c r="H5" s="71"/>
      <c r="I5" s="15" t="s">
        <v>21</v>
      </c>
      <c r="J5" s="15"/>
      <c r="K5" s="15"/>
      <c r="L5" s="14" t="s">
        <v>101</v>
      </c>
      <c r="M5" s="15"/>
      <c r="N5" s="14" t="s">
        <v>27</v>
      </c>
      <c r="O5" s="71"/>
      <c r="P5" s="71"/>
      <c r="Q5" s="15" t="s">
        <v>22</v>
      </c>
      <c r="R5" s="7"/>
    </row>
    <row r="6" spans="1:22" x14ac:dyDescent="0.25">
      <c r="U6" s="3" t="s">
        <v>76</v>
      </c>
      <c r="V6" s="3"/>
    </row>
    <row r="7" spans="1:22" ht="58.9" customHeight="1" x14ac:dyDescent="0.25">
      <c r="A7" s="12" t="s">
        <v>15</v>
      </c>
      <c r="B7" s="12" t="s">
        <v>0</v>
      </c>
      <c r="C7" s="12" t="s">
        <v>16</v>
      </c>
      <c r="D7" s="12" t="s">
        <v>1</v>
      </c>
      <c r="E7" s="12" t="s">
        <v>2</v>
      </c>
      <c r="F7" s="13" t="s">
        <v>19</v>
      </c>
      <c r="G7" s="12" t="s">
        <v>3</v>
      </c>
      <c r="H7" s="12" t="s">
        <v>25</v>
      </c>
      <c r="I7" s="13" t="s">
        <v>4</v>
      </c>
      <c r="J7" s="13" t="s">
        <v>77</v>
      </c>
      <c r="K7" s="13" t="s">
        <v>78</v>
      </c>
      <c r="L7" s="12" t="s">
        <v>5</v>
      </c>
      <c r="M7" s="13" t="s">
        <v>20</v>
      </c>
      <c r="N7" s="12" t="s">
        <v>6</v>
      </c>
      <c r="O7" s="12" t="s">
        <v>7</v>
      </c>
      <c r="P7" s="12" t="s">
        <v>8</v>
      </c>
      <c r="Q7" s="12" t="s">
        <v>9</v>
      </c>
      <c r="R7" s="12" t="s">
        <v>10</v>
      </c>
      <c r="U7" s="4" t="s">
        <v>75</v>
      </c>
      <c r="V7" s="4" t="s">
        <v>34</v>
      </c>
    </row>
    <row r="8" spans="1:22" x14ac:dyDescent="0.25">
      <c r="A8" s="1"/>
      <c r="B8" s="1"/>
      <c r="C8" s="1"/>
      <c r="D8" s="1"/>
      <c r="E8" s="1"/>
      <c r="F8" s="2"/>
      <c r="G8" s="1"/>
      <c r="H8" s="1"/>
      <c r="I8" s="2" t="e">
        <f>_xlfn.TEXTJOIN("",TRUE,_xlfn.TEXTSPLIT(H8,{0,1,2,3,4,5,6,7,8,9}))</f>
        <v>#VALUE!</v>
      </c>
      <c r="J8" s="2" t="e">
        <f t="shared" ref="J8:J16" si="0">_xlfn.TEXTBEFORE(H8,I8)</f>
        <v>#VALUE!</v>
      </c>
      <c r="K8" s="2" t="e">
        <f t="shared" ref="K8:K16" si="1">VLOOKUP(I8,U$7:V$18,2,FALSE)*J8</f>
        <v>#VALUE!</v>
      </c>
      <c r="L8" s="1"/>
      <c r="M8" s="2" t="e">
        <f t="shared" ref="M8:M50" si="2">K8*L8</f>
        <v>#VALUE!</v>
      </c>
      <c r="N8" s="1"/>
      <c r="O8" s="1"/>
      <c r="P8" s="1"/>
      <c r="Q8" s="1"/>
      <c r="R8" s="1"/>
      <c r="U8" s="4" t="s">
        <v>74</v>
      </c>
      <c r="V8" s="4">
        <f>1/1000</f>
        <v>1E-3</v>
      </c>
    </row>
    <row r="9" spans="1:22" x14ac:dyDescent="0.25">
      <c r="A9" s="1"/>
      <c r="B9" s="1"/>
      <c r="C9" s="1"/>
      <c r="D9" s="1"/>
      <c r="E9" s="1"/>
      <c r="F9" s="2"/>
      <c r="G9" s="1"/>
      <c r="H9" s="1"/>
      <c r="I9" s="2" t="e">
        <f>_xlfn.TEXTJOIN("",TRUE,_xlfn.TEXTSPLIT(H9,{0,1,2,3,4,5,6,7,8,9}))</f>
        <v>#VALUE!</v>
      </c>
      <c r="J9" s="2" t="e">
        <f t="shared" si="0"/>
        <v>#VALUE!</v>
      </c>
      <c r="K9" s="2" t="e">
        <f t="shared" si="1"/>
        <v>#VALUE!</v>
      </c>
      <c r="L9" s="1"/>
      <c r="M9" s="2" t="e">
        <f t="shared" si="2"/>
        <v>#VALUE!</v>
      </c>
      <c r="N9" s="1"/>
      <c r="O9" s="1"/>
      <c r="P9" s="1"/>
      <c r="Q9" s="1"/>
      <c r="R9" s="1"/>
      <c r="U9" s="4" t="s">
        <v>73</v>
      </c>
      <c r="V9" s="4">
        <v>1</v>
      </c>
    </row>
    <row r="10" spans="1:22" x14ac:dyDescent="0.25">
      <c r="A10" s="1"/>
      <c r="B10" s="1"/>
      <c r="C10" s="1"/>
      <c r="D10" s="1"/>
      <c r="E10" s="1"/>
      <c r="F10" s="2"/>
      <c r="G10" s="1"/>
      <c r="H10" s="1"/>
      <c r="I10" s="2" t="e">
        <f>_xlfn.TEXTJOIN("",TRUE,_xlfn.TEXTSPLIT(H10,{0,1,2,3,4,5,6,7,8,9}))</f>
        <v>#VALUE!</v>
      </c>
      <c r="J10" s="2" t="e">
        <f t="shared" si="0"/>
        <v>#VALUE!</v>
      </c>
      <c r="K10" s="2" t="e">
        <f t="shared" si="1"/>
        <v>#VALUE!</v>
      </c>
      <c r="L10" s="1"/>
      <c r="M10" s="2" t="e">
        <f t="shared" si="2"/>
        <v>#VALUE!</v>
      </c>
      <c r="N10" s="1"/>
      <c r="O10" s="1"/>
      <c r="P10" s="1"/>
      <c r="Q10" s="1"/>
      <c r="R10" s="1"/>
      <c r="U10" s="4" t="s">
        <v>29</v>
      </c>
      <c r="V10" s="4">
        <f>1/1000</f>
        <v>1E-3</v>
      </c>
    </row>
    <row r="11" spans="1:22" x14ac:dyDescent="0.25">
      <c r="A11" s="1"/>
      <c r="B11" s="1"/>
      <c r="C11" s="1"/>
      <c r="D11" s="1"/>
      <c r="E11" s="1"/>
      <c r="F11" s="2"/>
      <c r="G11" s="1"/>
      <c r="H11" s="1"/>
      <c r="I11" s="2" t="e">
        <f>_xlfn.TEXTJOIN("",TRUE,_xlfn.TEXTSPLIT(H11,{".",0,1,2,3,4,5,6,7,8,9}))</f>
        <v>#VALUE!</v>
      </c>
      <c r="J11" s="2" t="e">
        <f t="shared" si="0"/>
        <v>#VALUE!</v>
      </c>
      <c r="K11" s="2" t="e">
        <f t="shared" si="1"/>
        <v>#VALUE!</v>
      </c>
      <c r="L11" s="1"/>
      <c r="M11" s="2" t="e">
        <f t="shared" si="2"/>
        <v>#VALUE!</v>
      </c>
      <c r="N11" s="1"/>
      <c r="O11" s="1"/>
      <c r="P11" s="1"/>
      <c r="Q11" s="1"/>
      <c r="R11" s="1"/>
    </row>
    <row r="12" spans="1:22" x14ac:dyDescent="0.25">
      <c r="A12" s="1"/>
      <c r="B12" s="1"/>
      <c r="C12" s="1"/>
      <c r="D12" s="1"/>
      <c r="E12" s="1"/>
      <c r="F12" s="2"/>
      <c r="G12" s="1"/>
      <c r="H12" s="1"/>
      <c r="I12" s="2" t="e">
        <f>_xlfn.TEXTJOIN("",TRUE,_xlfn.TEXTSPLIT(H12,{0,1,2,3,4,5,6,7,8,9}))</f>
        <v>#VALUE!</v>
      </c>
      <c r="J12" s="2" t="e">
        <f t="shared" si="0"/>
        <v>#VALUE!</v>
      </c>
      <c r="K12" s="2" t="e">
        <f t="shared" si="1"/>
        <v>#VALUE!</v>
      </c>
      <c r="L12" s="1"/>
      <c r="M12" s="2" t="e">
        <f t="shared" si="2"/>
        <v>#VALUE!</v>
      </c>
      <c r="N12" s="1"/>
      <c r="O12" s="1"/>
      <c r="P12" s="1"/>
      <c r="Q12" s="1"/>
      <c r="R12" s="1"/>
    </row>
    <row r="13" spans="1:22" x14ac:dyDescent="0.25">
      <c r="A13" s="1"/>
      <c r="B13" s="1"/>
      <c r="C13" s="1"/>
      <c r="D13" s="1"/>
      <c r="E13" s="1"/>
      <c r="F13" s="2"/>
      <c r="G13" s="1"/>
      <c r="H13" s="1"/>
      <c r="I13" s="2" t="e">
        <f>_xlfn.TEXTJOIN("",TRUE,_xlfn.TEXTSPLIT(H13,{0,1,2,3,4,5,6,7,8,9}))</f>
        <v>#VALUE!</v>
      </c>
      <c r="J13" s="2" t="e">
        <f t="shared" si="0"/>
        <v>#VALUE!</v>
      </c>
      <c r="K13" s="2" t="e">
        <f t="shared" si="1"/>
        <v>#VALUE!</v>
      </c>
      <c r="L13" s="1"/>
      <c r="M13" s="2" t="e">
        <f t="shared" si="2"/>
        <v>#VALUE!</v>
      </c>
      <c r="N13" s="1"/>
      <c r="O13" s="1"/>
      <c r="P13" s="1"/>
      <c r="Q13" s="1"/>
      <c r="R13" s="1"/>
    </row>
    <row r="14" spans="1:22" x14ac:dyDescent="0.25">
      <c r="A14" s="1"/>
      <c r="B14" s="1"/>
      <c r="C14" s="1"/>
      <c r="D14" s="1"/>
      <c r="E14" s="1"/>
      <c r="F14" s="2"/>
      <c r="G14" s="1"/>
      <c r="H14" s="1"/>
      <c r="I14" s="2" t="e">
        <f>_xlfn.TEXTJOIN("",TRUE,_xlfn.TEXTSPLIT(H14,{0,1,2,3,4,5,6,7,8,9}))</f>
        <v>#VALUE!</v>
      </c>
      <c r="J14" s="2" t="e">
        <f t="shared" si="0"/>
        <v>#VALUE!</v>
      </c>
      <c r="K14" s="2" t="e">
        <f t="shared" si="1"/>
        <v>#VALUE!</v>
      </c>
      <c r="L14" s="1"/>
      <c r="M14" s="2" t="e">
        <f t="shared" si="2"/>
        <v>#VALUE!</v>
      </c>
      <c r="N14" s="1"/>
      <c r="O14" s="1"/>
      <c r="P14" s="1"/>
      <c r="Q14" s="1"/>
      <c r="R14" s="1"/>
    </row>
    <row r="15" spans="1:22" x14ac:dyDescent="0.25">
      <c r="A15" s="1"/>
      <c r="B15" s="1"/>
      <c r="C15" s="1"/>
      <c r="D15" s="1"/>
      <c r="E15" s="1"/>
      <c r="F15" s="2"/>
      <c r="G15" s="1"/>
      <c r="H15" s="1"/>
      <c r="I15" s="2" t="e">
        <f>_xlfn.TEXTJOIN("",TRUE,_xlfn.TEXTSPLIT(H15,{0,1,2,3,4,5,6,7,8,9}))</f>
        <v>#VALUE!</v>
      </c>
      <c r="J15" s="2" t="e">
        <f t="shared" si="0"/>
        <v>#VALUE!</v>
      </c>
      <c r="K15" s="2" t="e">
        <f t="shared" si="1"/>
        <v>#VALUE!</v>
      </c>
      <c r="L15" s="1"/>
      <c r="M15" s="2" t="e">
        <f t="shared" si="2"/>
        <v>#VALUE!</v>
      </c>
      <c r="N15" s="1"/>
      <c r="O15" s="1"/>
      <c r="P15" s="1"/>
      <c r="Q15" s="1"/>
      <c r="R15" s="1"/>
    </row>
    <row r="16" spans="1:22" x14ac:dyDescent="0.25">
      <c r="A16" s="1"/>
      <c r="B16" s="1"/>
      <c r="C16" s="1"/>
      <c r="D16" s="1"/>
      <c r="E16" s="1"/>
      <c r="F16" s="2"/>
      <c r="G16" s="1"/>
      <c r="H16" s="1"/>
      <c r="I16" s="2" t="e">
        <f>_xlfn.TEXTJOIN("",TRUE,_xlfn.TEXTSPLIT(H16,{0,1,2,3,4,5,6,7,8,9}))</f>
        <v>#VALUE!</v>
      </c>
      <c r="J16" s="2" t="e">
        <f t="shared" si="0"/>
        <v>#VALUE!</v>
      </c>
      <c r="K16" s="2" t="e">
        <f t="shared" si="1"/>
        <v>#VALUE!</v>
      </c>
      <c r="L16" s="1"/>
      <c r="M16" s="2" t="e">
        <f t="shared" si="2"/>
        <v>#VALUE!</v>
      </c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2"/>
      <c r="G17" s="1"/>
      <c r="H17" s="1"/>
      <c r="I17" s="2" t="e">
        <f>_xlfn.TEXTJOIN("",TRUE,_xlfn.TEXTSPLIT(H17,{0,1,2,3,4,5,6,7,8,9}))</f>
        <v>#VALUE!</v>
      </c>
      <c r="J17" s="2" t="e">
        <f t="shared" ref="J17:J50" si="3">_xlfn.TEXTBEFORE(H17,I17)</f>
        <v>#VALUE!</v>
      </c>
      <c r="K17" s="2" t="e">
        <f t="shared" ref="K17:K50" si="4">VLOOKUP(I17,U$7:V$18,2,FALSE)*J17</f>
        <v>#VALUE!</v>
      </c>
      <c r="L17" s="1"/>
      <c r="M17" s="2" t="e">
        <f t="shared" si="2"/>
        <v>#VALUE!</v>
      </c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2"/>
      <c r="G18" s="1"/>
      <c r="H18" s="1"/>
      <c r="I18" s="2" t="e">
        <f>_xlfn.TEXTJOIN("",TRUE,_xlfn.TEXTSPLIT(H18,{0,1,2,3,4,5,6,7,8,9}))</f>
        <v>#VALUE!</v>
      </c>
      <c r="J18" s="2" t="e">
        <f t="shared" si="3"/>
        <v>#VALUE!</v>
      </c>
      <c r="K18" s="2" t="e">
        <f t="shared" si="4"/>
        <v>#VALUE!</v>
      </c>
      <c r="L18" s="1"/>
      <c r="M18" s="2" t="e">
        <f t="shared" si="2"/>
        <v>#VALUE!</v>
      </c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2"/>
      <c r="G19" s="1"/>
      <c r="H19" s="1"/>
      <c r="I19" s="2" t="e">
        <f>_xlfn.TEXTJOIN("",TRUE,_xlfn.TEXTSPLIT(H19,{0,1,2,3,4,5,6,7,8,9}))</f>
        <v>#VALUE!</v>
      </c>
      <c r="J19" s="2" t="e">
        <f t="shared" si="3"/>
        <v>#VALUE!</v>
      </c>
      <c r="K19" s="2" t="e">
        <f t="shared" si="4"/>
        <v>#VALUE!</v>
      </c>
      <c r="L19" s="1"/>
      <c r="M19" s="2" t="e">
        <f t="shared" si="2"/>
        <v>#VALUE!</v>
      </c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2"/>
      <c r="G20" s="1"/>
      <c r="H20" s="1"/>
      <c r="I20" s="2" t="e">
        <f>_xlfn.TEXTJOIN("",TRUE,_xlfn.TEXTSPLIT(H20,{0,1,2,3,4,5,6,7,8,9}))</f>
        <v>#VALUE!</v>
      </c>
      <c r="J20" s="2" t="e">
        <f t="shared" si="3"/>
        <v>#VALUE!</v>
      </c>
      <c r="K20" s="2" t="e">
        <f t="shared" si="4"/>
        <v>#VALUE!</v>
      </c>
      <c r="L20" s="1"/>
      <c r="M20" s="2" t="e">
        <f t="shared" si="2"/>
        <v>#VALUE!</v>
      </c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2"/>
      <c r="G21" s="1"/>
      <c r="H21" s="1"/>
      <c r="I21" s="2" t="e">
        <f>_xlfn.TEXTJOIN("",TRUE,_xlfn.TEXTSPLIT(H21,{0,1,2,3,4,5,6,7,8,9}))</f>
        <v>#VALUE!</v>
      </c>
      <c r="J21" s="2" t="e">
        <f t="shared" si="3"/>
        <v>#VALUE!</v>
      </c>
      <c r="K21" s="2" t="e">
        <f t="shared" si="4"/>
        <v>#VALUE!</v>
      </c>
      <c r="L21" s="1"/>
      <c r="M21" s="2" t="e">
        <f t="shared" si="2"/>
        <v>#VALUE!</v>
      </c>
      <c r="N21" s="1"/>
      <c r="O21" s="1"/>
      <c r="P21" s="1"/>
      <c r="Q21" s="1"/>
      <c r="R21" s="1"/>
    </row>
    <row r="22" spans="1:18" x14ac:dyDescent="0.25">
      <c r="A22" s="1"/>
      <c r="B22" s="1"/>
      <c r="C22" s="1"/>
      <c r="D22" s="1"/>
      <c r="E22" s="1"/>
      <c r="F22" s="2"/>
      <c r="G22" s="1"/>
      <c r="H22" s="1"/>
      <c r="I22" s="2" t="e">
        <f>_xlfn.TEXTJOIN("",TRUE,_xlfn.TEXTSPLIT(H22,{0,1,2,3,4,5,6,7,8,9}))</f>
        <v>#VALUE!</v>
      </c>
      <c r="J22" s="2" t="e">
        <f t="shared" si="3"/>
        <v>#VALUE!</v>
      </c>
      <c r="K22" s="2" t="e">
        <f t="shared" si="4"/>
        <v>#VALUE!</v>
      </c>
      <c r="L22" s="1"/>
      <c r="M22" s="2" t="e">
        <f t="shared" si="2"/>
        <v>#VALUE!</v>
      </c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2"/>
      <c r="G23" s="1"/>
      <c r="H23" s="1"/>
      <c r="I23" s="2" t="e">
        <f>_xlfn.TEXTJOIN("",TRUE,_xlfn.TEXTSPLIT(H23,{0,1,2,3,4,5,6,7,8,9}))</f>
        <v>#VALUE!</v>
      </c>
      <c r="J23" s="2" t="e">
        <f t="shared" si="3"/>
        <v>#VALUE!</v>
      </c>
      <c r="K23" s="2" t="e">
        <f t="shared" si="4"/>
        <v>#VALUE!</v>
      </c>
      <c r="L23" s="1"/>
      <c r="M23" s="2" t="e">
        <f t="shared" si="2"/>
        <v>#VALUE!</v>
      </c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2"/>
      <c r="G24" s="1"/>
      <c r="H24" s="1"/>
      <c r="I24" s="2" t="e">
        <f>_xlfn.TEXTJOIN("",TRUE,_xlfn.TEXTSPLIT(H24,{0,1,2,3,4,5,6,7,8,9}))</f>
        <v>#VALUE!</v>
      </c>
      <c r="J24" s="2" t="e">
        <f t="shared" si="3"/>
        <v>#VALUE!</v>
      </c>
      <c r="K24" s="2" t="e">
        <f t="shared" si="4"/>
        <v>#VALUE!</v>
      </c>
      <c r="L24" s="1"/>
      <c r="M24" s="2" t="e">
        <f t="shared" si="2"/>
        <v>#VALUE!</v>
      </c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2"/>
      <c r="G25" s="1"/>
      <c r="H25" s="1"/>
      <c r="I25" s="2" t="e">
        <f>_xlfn.TEXTJOIN("",TRUE,_xlfn.TEXTSPLIT(H25,{0,1,2,3,4,5,6,7,8,9}))</f>
        <v>#VALUE!</v>
      </c>
      <c r="J25" s="2" t="e">
        <f t="shared" si="3"/>
        <v>#VALUE!</v>
      </c>
      <c r="K25" s="2" t="e">
        <f t="shared" si="4"/>
        <v>#VALUE!</v>
      </c>
      <c r="L25" s="1"/>
      <c r="M25" s="2" t="e">
        <f t="shared" si="2"/>
        <v>#VALUE!</v>
      </c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2"/>
      <c r="G26" s="1"/>
      <c r="H26" s="1"/>
      <c r="I26" s="2" t="e">
        <f>_xlfn.TEXTJOIN("",TRUE,_xlfn.TEXTSPLIT(H26,{0,1,2,3,4,5,6,7,8,9}))</f>
        <v>#VALUE!</v>
      </c>
      <c r="J26" s="2" t="e">
        <f t="shared" si="3"/>
        <v>#VALUE!</v>
      </c>
      <c r="K26" s="2" t="e">
        <f t="shared" si="4"/>
        <v>#VALUE!</v>
      </c>
      <c r="L26" s="1"/>
      <c r="M26" s="2" t="e">
        <f t="shared" si="2"/>
        <v>#VALUE!</v>
      </c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2"/>
      <c r="G27" s="1"/>
      <c r="H27" s="1"/>
      <c r="I27" s="2" t="e">
        <f>_xlfn.TEXTJOIN("",TRUE,_xlfn.TEXTSPLIT(H27,{0,1,2,3,4,5,6,7,8,9}))</f>
        <v>#VALUE!</v>
      </c>
      <c r="J27" s="2" t="e">
        <f t="shared" si="3"/>
        <v>#VALUE!</v>
      </c>
      <c r="K27" s="2" t="e">
        <f t="shared" si="4"/>
        <v>#VALUE!</v>
      </c>
      <c r="L27" s="1"/>
      <c r="M27" s="2" t="e">
        <f t="shared" si="2"/>
        <v>#VALUE!</v>
      </c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2"/>
      <c r="G28" s="1"/>
      <c r="H28" s="1"/>
      <c r="I28" s="2" t="e">
        <f>_xlfn.TEXTJOIN("",TRUE,_xlfn.TEXTSPLIT(H28,{0,1,2,3,4,5,6,7,8,9}))</f>
        <v>#VALUE!</v>
      </c>
      <c r="J28" s="2" t="e">
        <f t="shared" si="3"/>
        <v>#VALUE!</v>
      </c>
      <c r="K28" s="2" t="e">
        <f t="shared" si="4"/>
        <v>#VALUE!</v>
      </c>
      <c r="L28" s="1"/>
      <c r="M28" s="2" t="e">
        <f t="shared" si="2"/>
        <v>#VALUE!</v>
      </c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2"/>
      <c r="G29" s="1"/>
      <c r="H29" s="1"/>
      <c r="I29" s="2" t="e">
        <f>_xlfn.TEXTJOIN("",TRUE,_xlfn.TEXTSPLIT(H29,{0,1,2,3,4,5,6,7,8,9}))</f>
        <v>#VALUE!</v>
      </c>
      <c r="J29" s="2" t="e">
        <f t="shared" si="3"/>
        <v>#VALUE!</v>
      </c>
      <c r="K29" s="2" t="e">
        <f t="shared" si="4"/>
        <v>#VALUE!</v>
      </c>
      <c r="L29" s="1"/>
      <c r="M29" s="2" t="e">
        <f t="shared" si="2"/>
        <v>#VALUE!</v>
      </c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2"/>
      <c r="G30" s="1"/>
      <c r="H30" s="1"/>
      <c r="I30" s="2" t="e">
        <f>_xlfn.TEXTJOIN("",TRUE,_xlfn.TEXTSPLIT(H30,{0,1,2,3,4,5,6,7,8,9}))</f>
        <v>#VALUE!</v>
      </c>
      <c r="J30" s="2" t="e">
        <f t="shared" si="3"/>
        <v>#VALUE!</v>
      </c>
      <c r="K30" s="2" t="e">
        <f t="shared" si="4"/>
        <v>#VALUE!</v>
      </c>
      <c r="L30" s="1"/>
      <c r="M30" s="2" t="e">
        <f t="shared" si="2"/>
        <v>#VALUE!</v>
      </c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2"/>
      <c r="G31" s="1"/>
      <c r="H31" s="1"/>
      <c r="I31" s="2" t="e">
        <f>_xlfn.TEXTJOIN("",TRUE,_xlfn.TEXTSPLIT(H31,{0,1,2,3,4,5,6,7,8,9}))</f>
        <v>#VALUE!</v>
      </c>
      <c r="J31" s="2" t="e">
        <f t="shared" si="3"/>
        <v>#VALUE!</v>
      </c>
      <c r="K31" s="2" t="e">
        <f t="shared" si="4"/>
        <v>#VALUE!</v>
      </c>
      <c r="L31" s="1"/>
      <c r="M31" s="2" t="e">
        <f t="shared" si="2"/>
        <v>#VALUE!</v>
      </c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2"/>
      <c r="G32" s="1"/>
      <c r="H32" s="1"/>
      <c r="I32" s="2" t="e">
        <f>_xlfn.TEXTJOIN("",TRUE,_xlfn.TEXTSPLIT(H32,{0,1,2,3,4,5,6,7,8,9}))</f>
        <v>#VALUE!</v>
      </c>
      <c r="J32" s="2" t="e">
        <f t="shared" si="3"/>
        <v>#VALUE!</v>
      </c>
      <c r="K32" s="2" t="e">
        <f t="shared" si="4"/>
        <v>#VALUE!</v>
      </c>
      <c r="L32" s="1"/>
      <c r="M32" s="2" t="e">
        <f t="shared" si="2"/>
        <v>#VALUE!</v>
      </c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2"/>
      <c r="G33" s="1"/>
      <c r="H33" s="1"/>
      <c r="I33" s="2" t="e">
        <f>_xlfn.TEXTJOIN("",TRUE,_xlfn.TEXTSPLIT(H33,{0,1,2,3,4,5,6,7,8,9}))</f>
        <v>#VALUE!</v>
      </c>
      <c r="J33" s="2" t="e">
        <f t="shared" si="3"/>
        <v>#VALUE!</v>
      </c>
      <c r="K33" s="2" t="e">
        <f t="shared" si="4"/>
        <v>#VALUE!</v>
      </c>
      <c r="L33" s="1"/>
      <c r="M33" s="2" t="e">
        <f t="shared" si="2"/>
        <v>#VALUE!</v>
      </c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2"/>
      <c r="G34" s="1"/>
      <c r="H34" s="1"/>
      <c r="I34" s="2" t="e">
        <f>_xlfn.TEXTJOIN("",TRUE,_xlfn.TEXTSPLIT(H34,{0,1,2,3,4,5,6,7,8,9}))</f>
        <v>#VALUE!</v>
      </c>
      <c r="J34" s="2" t="e">
        <f t="shared" si="3"/>
        <v>#VALUE!</v>
      </c>
      <c r="K34" s="2" t="e">
        <f t="shared" si="4"/>
        <v>#VALUE!</v>
      </c>
      <c r="L34" s="1"/>
      <c r="M34" s="2" t="e">
        <f t="shared" si="2"/>
        <v>#VALUE!</v>
      </c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2"/>
      <c r="G35" s="1"/>
      <c r="H35" s="1"/>
      <c r="I35" s="2" t="e">
        <f>_xlfn.TEXTJOIN("",TRUE,_xlfn.TEXTSPLIT(H35,{0,1,2,3,4,5,6,7,8,9}))</f>
        <v>#VALUE!</v>
      </c>
      <c r="J35" s="2" t="e">
        <f t="shared" si="3"/>
        <v>#VALUE!</v>
      </c>
      <c r="K35" s="2" t="e">
        <f t="shared" si="4"/>
        <v>#VALUE!</v>
      </c>
      <c r="L35" s="1"/>
      <c r="M35" s="2" t="e">
        <f t="shared" si="2"/>
        <v>#VALUE!</v>
      </c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2"/>
      <c r="G36" s="1"/>
      <c r="H36" s="1"/>
      <c r="I36" s="2" t="e">
        <f>_xlfn.TEXTJOIN("",TRUE,_xlfn.TEXTSPLIT(H36,{0,1,2,3,4,5,6,7,8,9}))</f>
        <v>#VALUE!</v>
      </c>
      <c r="J36" s="2" t="e">
        <f t="shared" si="3"/>
        <v>#VALUE!</v>
      </c>
      <c r="K36" s="2" t="e">
        <f t="shared" si="4"/>
        <v>#VALUE!</v>
      </c>
      <c r="L36" s="1"/>
      <c r="M36" s="2" t="e">
        <f t="shared" si="2"/>
        <v>#VALUE!</v>
      </c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2"/>
      <c r="G37" s="1"/>
      <c r="H37" s="1"/>
      <c r="I37" s="2" t="e">
        <f>_xlfn.TEXTJOIN("",TRUE,_xlfn.TEXTSPLIT(H37,{0,1,2,3,4,5,6,7,8,9}))</f>
        <v>#VALUE!</v>
      </c>
      <c r="J37" s="2" t="e">
        <f t="shared" si="3"/>
        <v>#VALUE!</v>
      </c>
      <c r="K37" s="2" t="e">
        <f t="shared" si="4"/>
        <v>#VALUE!</v>
      </c>
      <c r="L37" s="1"/>
      <c r="M37" s="2" t="e">
        <f t="shared" si="2"/>
        <v>#VALUE!</v>
      </c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2"/>
      <c r="G38" s="1"/>
      <c r="H38" s="1"/>
      <c r="I38" s="2" t="e">
        <f>_xlfn.TEXTJOIN("",TRUE,_xlfn.TEXTSPLIT(H38,{0,1,2,3,4,5,6,7,8,9}))</f>
        <v>#VALUE!</v>
      </c>
      <c r="J38" s="2" t="e">
        <f t="shared" si="3"/>
        <v>#VALUE!</v>
      </c>
      <c r="K38" s="2" t="e">
        <f t="shared" si="4"/>
        <v>#VALUE!</v>
      </c>
      <c r="L38" s="1"/>
      <c r="M38" s="2" t="e">
        <f t="shared" si="2"/>
        <v>#VALUE!</v>
      </c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2"/>
      <c r="G39" s="1"/>
      <c r="H39" s="1"/>
      <c r="I39" s="2" t="e">
        <f>_xlfn.TEXTJOIN("",TRUE,_xlfn.TEXTSPLIT(H39,{0,1,2,3,4,5,6,7,8,9}))</f>
        <v>#VALUE!</v>
      </c>
      <c r="J39" s="2" t="e">
        <f t="shared" si="3"/>
        <v>#VALUE!</v>
      </c>
      <c r="K39" s="2" t="e">
        <f t="shared" si="4"/>
        <v>#VALUE!</v>
      </c>
      <c r="L39" s="1"/>
      <c r="M39" s="2" t="e">
        <f t="shared" si="2"/>
        <v>#VALUE!</v>
      </c>
      <c r="N39" s="1"/>
      <c r="O39" s="1"/>
      <c r="P39" s="1"/>
      <c r="Q39" s="1"/>
      <c r="R39" s="1"/>
    </row>
    <row r="40" spans="1:18" x14ac:dyDescent="0.25">
      <c r="A40" s="1"/>
      <c r="B40" s="1"/>
      <c r="C40" s="1"/>
      <c r="D40" s="1"/>
      <c r="E40" s="1"/>
      <c r="F40" s="2"/>
      <c r="G40" s="1"/>
      <c r="H40" s="1"/>
      <c r="I40" s="2" t="e">
        <f>_xlfn.TEXTJOIN("",TRUE,_xlfn.TEXTSPLIT(H40,{0,1,2,3,4,5,6,7,8,9}))</f>
        <v>#VALUE!</v>
      </c>
      <c r="J40" s="2" t="e">
        <f t="shared" si="3"/>
        <v>#VALUE!</v>
      </c>
      <c r="K40" s="2" t="e">
        <f t="shared" si="4"/>
        <v>#VALUE!</v>
      </c>
      <c r="L40" s="1"/>
      <c r="M40" s="2" t="e">
        <f t="shared" si="2"/>
        <v>#VALUE!</v>
      </c>
      <c r="N40" s="1"/>
      <c r="O40" s="1"/>
      <c r="P40" s="1"/>
      <c r="Q40" s="1"/>
      <c r="R40" s="1"/>
    </row>
    <row r="41" spans="1:18" x14ac:dyDescent="0.25">
      <c r="A41" s="1"/>
      <c r="B41" s="1"/>
      <c r="C41" s="1"/>
      <c r="D41" s="1"/>
      <c r="E41" s="1"/>
      <c r="F41" s="2"/>
      <c r="G41" s="1"/>
      <c r="H41" s="1"/>
      <c r="I41" s="2" t="e">
        <f>_xlfn.TEXTJOIN("",TRUE,_xlfn.TEXTSPLIT(H41,{0,1,2,3,4,5,6,7,8,9}))</f>
        <v>#VALUE!</v>
      </c>
      <c r="J41" s="2" t="e">
        <f t="shared" si="3"/>
        <v>#VALUE!</v>
      </c>
      <c r="K41" s="2" t="e">
        <f t="shared" si="4"/>
        <v>#VALUE!</v>
      </c>
      <c r="L41" s="1"/>
      <c r="M41" s="2" t="e">
        <f t="shared" si="2"/>
        <v>#VALUE!</v>
      </c>
      <c r="N41" s="1"/>
      <c r="O41" s="1"/>
      <c r="P41" s="1"/>
      <c r="Q41" s="1"/>
      <c r="R41" s="1"/>
    </row>
    <row r="42" spans="1:18" x14ac:dyDescent="0.25">
      <c r="A42" s="1"/>
      <c r="B42" s="1"/>
      <c r="C42" s="1"/>
      <c r="D42" s="1"/>
      <c r="E42" s="1"/>
      <c r="F42" s="2"/>
      <c r="G42" s="1"/>
      <c r="H42" s="1"/>
      <c r="I42" s="2" t="e">
        <f>_xlfn.TEXTJOIN("",TRUE,_xlfn.TEXTSPLIT(H42,{0,1,2,3,4,5,6,7,8,9}))</f>
        <v>#VALUE!</v>
      </c>
      <c r="J42" s="2" t="e">
        <f t="shared" si="3"/>
        <v>#VALUE!</v>
      </c>
      <c r="K42" s="2" t="e">
        <f t="shared" si="4"/>
        <v>#VALUE!</v>
      </c>
      <c r="L42" s="1"/>
      <c r="M42" s="2" t="e">
        <f t="shared" si="2"/>
        <v>#VALUE!</v>
      </c>
      <c r="N42" s="1"/>
      <c r="O42" s="1"/>
      <c r="P42" s="1"/>
      <c r="Q42" s="1"/>
      <c r="R42" s="1"/>
    </row>
    <row r="43" spans="1:18" x14ac:dyDescent="0.25">
      <c r="A43" s="1"/>
      <c r="B43" s="1"/>
      <c r="C43" s="1"/>
      <c r="D43" s="1"/>
      <c r="E43" s="1"/>
      <c r="F43" s="2"/>
      <c r="G43" s="1"/>
      <c r="H43" s="1"/>
      <c r="I43" s="2" t="e">
        <f>_xlfn.TEXTJOIN("",TRUE,_xlfn.TEXTSPLIT(H43,{0,1,2,3,4,5,6,7,8,9}))</f>
        <v>#VALUE!</v>
      </c>
      <c r="J43" s="2" t="e">
        <f t="shared" si="3"/>
        <v>#VALUE!</v>
      </c>
      <c r="K43" s="2" t="e">
        <f t="shared" si="4"/>
        <v>#VALUE!</v>
      </c>
      <c r="L43" s="1"/>
      <c r="M43" s="2" t="e">
        <f t="shared" si="2"/>
        <v>#VALUE!</v>
      </c>
      <c r="N43" s="1"/>
      <c r="O43" s="1"/>
      <c r="P43" s="1"/>
      <c r="Q43" s="1"/>
      <c r="R43" s="1"/>
    </row>
    <row r="44" spans="1:18" x14ac:dyDescent="0.25">
      <c r="A44" s="1"/>
      <c r="B44" s="1"/>
      <c r="C44" s="1"/>
      <c r="D44" s="1"/>
      <c r="E44" s="1"/>
      <c r="F44" s="2"/>
      <c r="G44" s="1"/>
      <c r="H44" s="1"/>
      <c r="I44" s="2" t="e">
        <f>_xlfn.TEXTJOIN("",TRUE,_xlfn.TEXTSPLIT(H44,{0,1,2,3,4,5,6,7,8,9}))</f>
        <v>#VALUE!</v>
      </c>
      <c r="J44" s="2" t="e">
        <f t="shared" si="3"/>
        <v>#VALUE!</v>
      </c>
      <c r="K44" s="2" t="e">
        <f t="shared" si="4"/>
        <v>#VALUE!</v>
      </c>
      <c r="L44" s="1"/>
      <c r="M44" s="2" t="e">
        <f t="shared" si="2"/>
        <v>#VALUE!</v>
      </c>
      <c r="N44" s="1"/>
      <c r="O44" s="1"/>
      <c r="P44" s="1"/>
      <c r="Q44" s="1"/>
      <c r="R44" s="1"/>
    </row>
    <row r="45" spans="1:18" x14ac:dyDescent="0.25">
      <c r="A45" s="1"/>
      <c r="B45" s="1"/>
      <c r="C45" s="1"/>
      <c r="D45" s="1"/>
      <c r="E45" s="1"/>
      <c r="F45" s="2"/>
      <c r="G45" s="1"/>
      <c r="H45" s="1"/>
      <c r="I45" s="2" t="e">
        <f>_xlfn.TEXTJOIN("",TRUE,_xlfn.TEXTSPLIT(H45,{0,1,2,3,4,5,6,7,8,9}))</f>
        <v>#VALUE!</v>
      </c>
      <c r="J45" s="2" t="e">
        <f t="shared" si="3"/>
        <v>#VALUE!</v>
      </c>
      <c r="K45" s="2" t="e">
        <f t="shared" si="4"/>
        <v>#VALUE!</v>
      </c>
      <c r="L45" s="1"/>
      <c r="M45" s="2" t="e">
        <f t="shared" si="2"/>
        <v>#VALUE!</v>
      </c>
      <c r="N45" s="1"/>
      <c r="O45" s="1"/>
      <c r="P45" s="1"/>
      <c r="Q45" s="1"/>
      <c r="R45" s="1"/>
    </row>
    <row r="46" spans="1:18" x14ac:dyDescent="0.25">
      <c r="A46" s="1"/>
      <c r="B46" s="1"/>
      <c r="C46" s="1"/>
      <c r="D46" s="1"/>
      <c r="E46" s="1"/>
      <c r="F46" s="2"/>
      <c r="G46" s="1"/>
      <c r="H46" s="1"/>
      <c r="I46" s="2" t="e">
        <f>_xlfn.TEXTJOIN("",TRUE,_xlfn.TEXTSPLIT(H46,{0,1,2,3,4,5,6,7,8,9}))</f>
        <v>#VALUE!</v>
      </c>
      <c r="J46" s="2" t="e">
        <f t="shared" si="3"/>
        <v>#VALUE!</v>
      </c>
      <c r="K46" s="2" t="e">
        <f t="shared" si="4"/>
        <v>#VALUE!</v>
      </c>
      <c r="L46" s="1"/>
      <c r="M46" s="2" t="e">
        <f t="shared" si="2"/>
        <v>#VALUE!</v>
      </c>
      <c r="N46" s="1"/>
      <c r="O46" s="1"/>
      <c r="P46" s="1"/>
      <c r="Q46" s="1"/>
      <c r="R46" s="1"/>
    </row>
    <row r="47" spans="1:18" x14ac:dyDescent="0.25">
      <c r="A47" s="1"/>
      <c r="B47" s="1"/>
      <c r="C47" s="1"/>
      <c r="D47" s="1"/>
      <c r="E47" s="1"/>
      <c r="F47" s="2"/>
      <c r="G47" s="1"/>
      <c r="H47" s="1"/>
      <c r="I47" s="2" t="e">
        <f>_xlfn.TEXTJOIN("",TRUE,_xlfn.TEXTSPLIT(H47,{0,1,2,3,4,5,6,7,8,9}))</f>
        <v>#VALUE!</v>
      </c>
      <c r="J47" s="2" t="e">
        <f t="shared" si="3"/>
        <v>#VALUE!</v>
      </c>
      <c r="K47" s="2" t="e">
        <f t="shared" si="4"/>
        <v>#VALUE!</v>
      </c>
      <c r="L47" s="1"/>
      <c r="M47" s="2" t="e">
        <f t="shared" si="2"/>
        <v>#VALUE!</v>
      </c>
      <c r="N47" s="1"/>
      <c r="O47" s="1"/>
      <c r="P47" s="1"/>
      <c r="Q47" s="1"/>
      <c r="R47" s="1"/>
    </row>
    <row r="48" spans="1:18" x14ac:dyDescent="0.25">
      <c r="A48" s="1"/>
      <c r="B48" s="1"/>
      <c r="C48" s="1"/>
      <c r="D48" s="1"/>
      <c r="E48" s="1"/>
      <c r="F48" s="2"/>
      <c r="G48" s="1"/>
      <c r="H48" s="1"/>
      <c r="I48" s="2" t="e">
        <f>_xlfn.TEXTJOIN("",TRUE,_xlfn.TEXTSPLIT(H48,{0,1,2,3,4,5,6,7,8,9}))</f>
        <v>#VALUE!</v>
      </c>
      <c r="J48" s="2" t="e">
        <f t="shared" si="3"/>
        <v>#VALUE!</v>
      </c>
      <c r="K48" s="2" t="e">
        <f t="shared" si="4"/>
        <v>#VALUE!</v>
      </c>
      <c r="L48" s="1"/>
      <c r="M48" s="2" t="e">
        <f t="shared" si="2"/>
        <v>#VALUE!</v>
      </c>
      <c r="N48" s="1"/>
      <c r="O48" s="1"/>
      <c r="P48" s="1"/>
      <c r="Q48" s="1"/>
      <c r="R48" s="1"/>
    </row>
    <row r="49" spans="1:18" x14ac:dyDescent="0.25">
      <c r="A49" s="1"/>
      <c r="B49" s="1"/>
      <c r="C49" s="1"/>
      <c r="D49" s="1"/>
      <c r="E49" s="1"/>
      <c r="F49" s="2"/>
      <c r="G49" s="1"/>
      <c r="H49" s="1"/>
      <c r="I49" s="2" t="e">
        <f>_xlfn.TEXTJOIN("",TRUE,_xlfn.TEXTSPLIT(H49,{0,1,2,3,4,5,6,7,8,9}))</f>
        <v>#VALUE!</v>
      </c>
      <c r="J49" s="2" t="e">
        <f t="shared" si="3"/>
        <v>#VALUE!</v>
      </c>
      <c r="K49" s="2" t="e">
        <f t="shared" si="4"/>
        <v>#VALUE!</v>
      </c>
      <c r="L49" s="1"/>
      <c r="M49" s="2" t="e">
        <f t="shared" si="2"/>
        <v>#VALUE!</v>
      </c>
      <c r="N49" s="1"/>
      <c r="O49" s="1"/>
      <c r="P49" s="1"/>
      <c r="Q49" s="1"/>
      <c r="R49" s="1"/>
    </row>
    <row r="50" spans="1:18" x14ac:dyDescent="0.25">
      <c r="A50" s="1"/>
      <c r="B50" s="1"/>
      <c r="C50" s="1"/>
      <c r="D50" s="1"/>
      <c r="E50" s="1"/>
      <c r="F50" s="2"/>
      <c r="G50" s="1"/>
      <c r="H50" s="1"/>
      <c r="I50" s="2" t="e">
        <f>_xlfn.TEXTJOIN("",TRUE,_xlfn.TEXTSPLIT(H50,{0,1,2,3,4,5,6,7,8,9}))</f>
        <v>#VALUE!</v>
      </c>
      <c r="J50" s="2" t="e">
        <f t="shared" si="3"/>
        <v>#VALUE!</v>
      </c>
      <c r="K50" s="2" t="e">
        <f t="shared" si="4"/>
        <v>#VALUE!</v>
      </c>
      <c r="L50" s="1"/>
      <c r="M50" s="2" t="e">
        <f t="shared" si="2"/>
        <v>#VALUE!</v>
      </c>
      <c r="N50" s="1"/>
      <c r="O50" s="1"/>
      <c r="P50" s="1"/>
      <c r="Q50" s="1"/>
      <c r="R50" s="1"/>
    </row>
  </sheetData>
  <autoFilter ref="A7:R38" xr:uid="{80375A56-C6E6-4FA1-92A8-52EF8F50A220}">
    <sortState xmlns:xlrd2="http://schemas.microsoft.com/office/spreadsheetml/2017/richdata2" ref="A9:R36">
      <sortCondition ref="F7:F38"/>
    </sortState>
  </autoFilter>
  <mergeCells count="5">
    <mergeCell ref="A1:R2"/>
    <mergeCell ref="B5:C5"/>
    <mergeCell ref="G5:H5"/>
    <mergeCell ref="O5:P5"/>
    <mergeCell ref="A3:R4"/>
  </mergeCells>
  <phoneticPr fontId="3" type="noConversion"/>
  <pageMargins left="0.7" right="0.7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3FD0-3BEB-4F17-A30A-4EBE4AA64673}">
  <dimension ref="A1:B50"/>
  <sheetViews>
    <sheetView workbookViewId="0">
      <selection activeCell="F9" sqref="F9"/>
    </sheetView>
  </sheetViews>
  <sheetFormatPr defaultRowHeight="15" x14ac:dyDescent="0.25"/>
  <cols>
    <col min="1" max="1" width="9.85546875" bestFit="1" customWidth="1"/>
  </cols>
  <sheetData>
    <row r="1" spans="1:2" x14ac:dyDescent="0.25">
      <c r="A1" s="6" t="s">
        <v>40</v>
      </c>
      <c r="B1" s="6" t="s">
        <v>41</v>
      </c>
    </row>
    <row r="2" spans="1:2" x14ac:dyDescent="0.25">
      <c r="A2" s="1" t="s">
        <v>13</v>
      </c>
      <c r="B2" s="1">
        <f>SUMIF('UNSW Manifest'!F:F,'CWY USE ONLY - Summary'!A2,'UNSW Manifest'!M:M)</f>
        <v>0</v>
      </c>
    </row>
    <row r="3" spans="1:2" x14ac:dyDescent="0.25">
      <c r="A3" s="1" t="s">
        <v>26</v>
      </c>
      <c r="B3" s="1">
        <f>SUMIF('UNSW Manifest'!F:F,'CWY USE ONLY - Summary'!A3,'UNSW Manifest'!M:M)</f>
        <v>0</v>
      </c>
    </row>
    <row r="4" spans="1:2" x14ac:dyDescent="0.25">
      <c r="A4" s="1" t="s">
        <v>23</v>
      </c>
      <c r="B4" s="1">
        <f>SUMIF('UNSW Manifest'!F:F,'CWY USE ONLY - Summary'!A4,'UNSW Manifest'!M:M)</f>
        <v>0</v>
      </c>
    </row>
    <row r="5" spans="1:2" x14ac:dyDescent="0.25">
      <c r="A5" s="1" t="s">
        <v>24</v>
      </c>
      <c r="B5" s="1">
        <f>SUMIF('UNSW Manifest'!F:F,'CWY USE ONLY - Summary'!A5,'UNSW Manifest'!M:M)</f>
        <v>0</v>
      </c>
    </row>
    <row r="6" spans="1:2" x14ac:dyDescent="0.25">
      <c r="A6" s="1" t="s">
        <v>11</v>
      </c>
      <c r="B6" s="1">
        <f>SUMIF('UNSW Manifest'!F:F,'CWY USE ONLY - Summary'!A6,'UNSW Manifest'!M:M)</f>
        <v>0</v>
      </c>
    </row>
    <row r="7" spans="1:2" x14ac:dyDescent="0.25">
      <c r="A7" s="1" t="s">
        <v>28</v>
      </c>
      <c r="B7" s="1">
        <f>SUMIF('UNSW Manifest'!F:F,'CWY USE ONLY - Summary'!A7,'UNSW Manifest'!M:M)</f>
        <v>0</v>
      </c>
    </row>
    <row r="8" spans="1:2" x14ac:dyDescent="0.25">
      <c r="A8" s="1" t="s">
        <v>29</v>
      </c>
      <c r="B8" s="1">
        <f>SUMIF('UNSW Manifest'!F:F,'CWY USE ONLY - Summary'!A8,'UNSW Manifest'!M:M)</f>
        <v>0</v>
      </c>
    </row>
    <row r="9" spans="1:2" x14ac:dyDescent="0.25">
      <c r="A9" s="1" t="s">
        <v>30</v>
      </c>
      <c r="B9" s="1">
        <f>SUMIF('UNSW Manifest'!F:F,'CWY USE ONLY - Summary'!A9,'UNSW Manifest'!M:M)</f>
        <v>0</v>
      </c>
    </row>
    <row r="10" spans="1:2" x14ac:dyDescent="0.25">
      <c r="A10" s="1" t="s">
        <v>31</v>
      </c>
      <c r="B10" s="1">
        <f>SUMIF('UNSW Manifest'!F:F,'CWY USE ONLY - Summary'!A10,'UNSW Manifest'!M:M)</f>
        <v>0</v>
      </c>
    </row>
    <row r="11" spans="1:2" x14ac:dyDescent="0.25">
      <c r="A11" s="1" t="s">
        <v>32</v>
      </c>
      <c r="B11" s="1">
        <f>SUMIF('UNSW Manifest'!F:F,'CWY USE ONLY - Summary'!A11,'UNSW Manifest'!M:M)</f>
        <v>0</v>
      </c>
    </row>
    <row r="12" spans="1:2" x14ac:dyDescent="0.25">
      <c r="A12" s="1" t="s">
        <v>33</v>
      </c>
      <c r="B12" s="1">
        <f>SUMIF('UNSW Manifest'!F:F,'CWY USE ONLY - Summary'!A12,'UNSW Manifest'!M:M)</f>
        <v>0</v>
      </c>
    </row>
    <row r="13" spans="1:2" x14ac:dyDescent="0.25">
      <c r="A13" s="1" t="s">
        <v>34</v>
      </c>
      <c r="B13" s="1">
        <f>SUMIF('UNSW Manifest'!F:F,'CWY USE ONLY - Summary'!A13,'UNSW Manifest'!M:M)</f>
        <v>0</v>
      </c>
    </row>
    <row r="14" spans="1:2" x14ac:dyDescent="0.25">
      <c r="A14" s="1" t="s">
        <v>35</v>
      </c>
      <c r="B14" s="1">
        <f>SUMIF('UNSW Manifest'!F:F,'CWY USE ONLY - Summary'!A14,'UNSW Manifest'!M:M)</f>
        <v>0</v>
      </c>
    </row>
    <row r="15" spans="1:2" x14ac:dyDescent="0.25">
      <c r="A15" s="1" t="s">
        <v>12</v>
      </c>
      <c r="B15" s="1">
        <f>SUMIF('UNSW Manifest'!F:F,'CWY USE ONLY - Summary'!A15,'UNSW Manifest'!M:M)</f>
        <v>0</v>
      </c>
    </row>
    <row r="16" spans="1:2" x14ac:dyDescent="0.25">
      <c r="A16" s="1" t="s">
        <v>36</v>
      </c>
      <c r="B16" s="1">
        <f>SUMIF('UNSW Manifest'!F:F,'CWY USE ONLY - Summary'!A16,'UNSW Manifest'!M:M)</f>
        <v>0</v>
      </c>
    </row>
    <row r="17" spans="1:2" x14ac:dyDescent="0.25">
      <c r="A17" s="1" t="s">
        <v>37</v>
      </c>
      <c r="B17" s="1">
        <f>SUMIF('UNSW Manifest'!F:F,'CWY USE ONLY - Summary'!A17,'UNSW Manifest'!M:M)</f>
        <v>0</v>
      </c>
    </row>
    <row r="18" spans="1:2" x14ac:dyDescent="0.25">
      <c r="A18" s="1" t="s">
        <v>38</v>
      </c>
      <c r="B18" s="1">
        <f>SUMIF('UNSW Manifest'!F:F,'CWY USE ONLY - Summary'!A18,'UNSW Manifest'!M:M)</f>
        <v>0</v>
      </c>
    </row>
    <row r="19" spans="1:2" x14ac:dyDescent="0.25">
      <c r="A19" s="1" t="s">
        <v>39</v>
      </c>
      <c r="B19" s="1">
        <f>SUMIF('UNSW Manifest'!F:F,'CWY USE ONLY - Summary'!A19,'UNSW Manifest'!M:M)</f>
        <v>0</v>
      </c>
    </row>
    <row r="20" spans="1:2" x14ac:dyDescent="0.25">
      <c r="A20" s="1" t="s">
        <v>42</v>
      </c>
      <c r="B20" s="1">
        <f>SUMIF('UNSW Manifest'!F:F,'CWY USE ONLY - Summary'!A20,'UNSW Manifest'!M:M)</f>
        <v>0</v>
      </c>
    </row>
    <row r="21" spans="1:2" x14ac:dyDescent="0.25">
      <c r="A21" s="1" t="s">
        <v>43</v>
      </c>
      <c r="B21" s="1">
        <f>SUMIF('UNSW Manifest'!F:F,'CWY USE ONLY - Summary'!A21,'UNSW Manifest'!M:M)</f>
        <v>0</v>
      </c>
    </row>
    <row r="22" spans="1:2" x14ac:dyDescent="0.25">
      <c r="A22" s="1" t="s">
        <v>44</v>
      </c>
      <c r="B22" s="1">
        <f>SUMIF('UNSW Manifest'!F:F,'CWY USE ONLY - Summary'!A22,'UNSW Manifest'!M:M)</f>
        <v>0</v>
      </c>
    </row>
    <row r="23" spans="1:2" x14ac:dyDescent="0.25">
      <c r="A23" s="1" t="s">
        <v>45</v>
      </c>
      <c r="B23" s="1">
        <f>SUMIF('UNSW Manifest'!F:F,'CWY USE ONLY - Summary'!A23,'UNSW Manifest'!M:M)</f>
        <v>0</v>
      </c>
    </row>
    <row r="24" spans="1:2" x14ac:dyDescent="0.25">
      <c r="A24" s="1" t="s">
        <v>46</v>
      </c>
      <c r="B24" s="1">
        <f>SUMIF('UNSW Manifest'!F:F,'CWY USE ONLY - Summary'!A24,'UNSW Manifest'!M:M)</f>
        <v>0</v>
      </c>
    </row>
    <row r="25" spans="1:2" x14ac:dyDescent="0.25">
      <c r="A25" s="1" t="s">
        <v>47</v>
      </c>
      <c r="B25" s="1">
        <f>SUMIF('UNSW Manifest'!F:F,'CWY USE ONLY - Summary'!A25,'UNSW Manifest'!M:M)</f>
        <v>0</v>
      </c>
    </row>
    <row r="26" spans="1:2" x14ac:dyDescent="0.25">
      <c r="A26" s="1" t="s">
        <v>48</v>
      </c>
      <c r="B26" s="1">
        <f>SUMIF('UNSW Manifest'!F:F,'CWY USE ONLY - Summary'!A26,'UNSW Manifest'!M:M)</f>
        <v>0</v>
      </c>
    </row>
    <row r="27" spans="1:2" x14ac:dyDescent="0.25">
      <c r="A27" s="1" t="s">
        <v>49</v>
      </c>
      <c r="B27" s="1">
        <f>SUMIF('UNSW Manifest'!F:F,'CWY USE ONLY - Summary'!A27,'UNSW Manifest'!M:M)</f>
        <v>0</v>
      </c>
    </row>
    <row r="28" spans="1:2" x14ac:dyDescent="0.25">
      <c r="A28" s="1" t="s">
        <v>50</v>
      </c>
      <c r="B28" s="1">
        <f>SUMIF('UNSW Manifest'!F:F,'CWY USE ONLY - Summary'!A28,'UNSW Manifest'!M:M)</f>
        <v>0</v>
      </c>
    </row>
    <row r="29" spans="1:2" x14ac:dyDescent="0.25">
      <c r="A29" s="1" t="s">
        <v>51</v>
      </c>
      <c r="B29" s="1">
        <f>SUMIF('UNSW Manifest'!F:F,'CWY USE ONLY - Summary'!A29,'UNSW Manifest'!M:M)</f>
        <v>0</v>
      </c>
    </row>
    <row r="30" spans="1:2" x14ac:dyDescent="0.25">
      <c r="A30" s="1" t="s">
        <v>52</v>
      </c>
      <c r="B30" s="1">
        <f>SUMIF('UNSW Manifest'!F:F,'CWY USE ONLY - Summary'!A30,'UNSW Manifest'!M:M)</f>
        <v>0</v>
      </c>
    </row>
    <row r="31" spans="1:2" x14ac:dyDescent="0.25">
      <c r="A31" s="1" t="s">
        <v>53</v>
      </c>
      <c r="B31" s="1">
        <f>SUMIF('UNSW Manifest'!F:F,'CWY USE ONLY - Summary'!A31,'UNSW Manifest'!M:M)</f>
        <v>0</v>
      </c>
    </row>
    <row r="32" spans="1:2" x14ac:dyDescent="0.25">
      <c r="A32" s="1" t="s">
        <v>54</v>
      </c>
      <c r="B32" s="1">
        <f>SUMIF('UNSW Manifest'!F:F,'CWY USE ONLY - Summary'!A32,'UNSW Manifest'!M:M)</f>
        <v>0</v>
      </c>
    </row>
    <row r="33" spans="1:2" x14ac:dyDescent="0.25">
      <c r="A33" s="1" t="s">
        <v>55</v>
      </c>
      <c r="B33" s="1">
        <f>SUMIF('UNSW Manifest'!F:F,'CWY USE ONLY - Summary'!A33,'UNSW Manifest'!M:M)</f>
        <v>0</v>
      </c>
    </row>
    <row r="34" spans="1:2" x14ac:dyDescent="0.25">
      <c r="A34" s="1" t="s">
        <v>56</v>
      </c>
      <c r="B34" s="1">
        <f>SUMIF('UNSW Manifest'!F:F,'CWY USE ONLY - Summary'!A34,'UNSW Manifest'!M:M)</f>
        <v>0</v>
      </c>
    </row>
    <row r="35" spans="1:2" x14ac:dyDescent="0.25">
      <c r="A35" s="1" t="s">
        <v>57</v>
      </c>
      <c r="B35" s="1">
        <f>SUMIF('UNSW Manifest'!F:F,'CWY USE ONLY - Summary'!A35,'UNSW Manifest'!M:M)</f>
        <v>0</v>
      </c>
    </row>
    <row r="36" spans="1:2" x14ac:dyDescent="0.25">
      <c r="A36" s="1" t="s">
        <v>58</v>
      </c>
      <c r="B36" s="1">
        <f>SUMIF('UNSW Manifest'!F:F,'CWY USE ONLY - Summary'!A36,'UNSW Manifest'!M:M)</f>
        <v>0</v>
      </c>
    </row>
    <row r="37" spans="1:2" x14ac:dyDescent="0.25">
      <c r="A37" s="1" t="s">
        <v>59</v>
      </c>
      <c r="B37" s="1">
        <f>SUMIF('UNSW Manifest'!F:F,'CWY USE ONLY - Summary'!A37,'UNSW Manifest'!M:M)</f>
        <v>0</v>
      </c>
    </row>
    <row r="38" spans="1:2" x14ac:dyDescent="0.25">
      <c r="A38" s="1" t="s">
        <v>60</v>
      </c>
      <c r="B38" s="1">
        <f>SUMIF('UNSW Manifest'!F:F,'CWY USE ONLY - Summary'!A38,'UNSW Manifest'!M:M)</f>
        <v>0</v>
      </c>
    </row>
    <row r="39" spans="1:2" x14ac:dyDescent="0.25">
      <c r="A39" s="1" t="s">
        <v>61</v>
      </c>
      <c r="B39" s="1">
        <f>SUMIF('UNSW Manifest'!F:F,'CWY USE ONLY - Summary'!A39,'UNSW Manifest'!M:M)</f>
        <v>0</v>
      </c>
    </row>
    <row r="40" spans="1:2" x14ac:dyDescent="0.25">
      <c r="A40" s="1" t="s">
        <v>62</v>
      </c>
      <c r="B40" s="1">
        <f>SUMIF('UNSW Manifest'!F:F,'CWY USE ONLY - Summary'!A40,'UNSW Manifest'!M:M)</f>
        <v>0</v>
      </c>
    </row>
    <row r="41" spans="1:2" x14ac:dyDescent="0.25">
      <c r="A41" s="1" t="s">
        <v>63</v>
      </c>
      <c r="B41" s="1">
        <f>SUMIF('UNSW Manifest'!F:F,'CWY USE ONLY - Summary'!A41,'UNSW Manifest'!M:M)</f>
        <v>0</v>
      </c>
    </row>
    <row r="42" spans="1:2" x14ac:dyDescent="0.25">
      <c r="A42" s="1" t="s">
        <v>64</v>
      </c>
      <c r="B42" s="1">
        <f>SUMIF('UNSW Manifest'!F:F,'CWY USE ONLY - Summary'!A42,'UNSW Manifest'!M:M)</f>
        <v>0</v>
      </c>
    </row>
    <row r="43" spans="1:2" x14ac:dyDescent="0.25">
      <c r="A43" s="1" t="s">
        <v>65</v>
      </c>
      <c r="B43" s="1">
        <f>SUMIF('UNSW Manifest'!F:F,'CWY USE ONLY - Summary'!A43,'UNSW Manifest'!M:M)</f>
        <v>0</v>
      </c>
    </row>
    <row r="44" spans="1:2" x14ac:dyDescent="0.25">
      <c r="A44" s="1" t="s">
        <v>66</v>
      </c>
      <c r="B44" s="1">
        <f>SUMIF('UNSW Manifest'!F:F,'CWY USE ONLY - Summary'!A44,'UNSW Manifest'!M:M)</f>
        <v>0</v>
      </c>
    </row>
    <row r="45" spans="1:2" x14ac:dyDescent="0.25">
      <c r="A45" s="1" t="s">
        <v>67</v>
      </c>
      <c r="B45" s="1">
        <f>SUMIF('UNSW Manifest'!F:F,'CWY USE ONLY - Summary'!A45,'UNSW Manifest'!M:M)</f>
        <v>0</v>
      </c>
    </row>
    <row r="46" spans="1:2" x14ac:dyDescent="0.25">
      <c r="A46" s="1" t="s">
        <v>68</v>
      </c>
      <c r="B46" s="1">
        <f>SUMIF('UNSW Manifest'!F:F,'CWY USE ONLY - Summary'!A46,'UNSW Manifest'!M:M)</f>
        <v>0</v>
      </c>
    </row>
    <row r="47" spans="1:2" x14ac:dyDescent="0.25">
      <c r="A47" s="1" t="s">
        <v>69</v>
      </c>
      <c r="B47" s="1">
        <f>SUMIF('UNSW Manifest'!F:F,'CWY USE ONLY - Summary'!A47,'UNSW Manifest'!M:M)</f>
        <v>0</v>
      </c>
    </row>
    <row r="48" spans="1:2" x14ac:dyDescent="0.25">
      <c r="A48" s="1" t="s">
        <v>70</v>
      </c>
      <c r="B48" s="1">
        <f>SUMIF('UNSW Manifest'!F:F,'CWY USE ONLY - Summary'!A48,'UNSW Manifest'!M:M)</f>
        <v>0</v>
      </c>
    </row>
    <row r="49" spans="1:2" x14ac:dyDescent="0.25">
      <c r="A49" s="1" t="s">
        <v>71</v>
      </c>
      <c r="B49" s="1">
        <f>SUMIF('UNSW Manifest'!F:F,'CWY USE ONLY - Summary'!A49,'UNSW Manifest'!M:M)</f>
        <v>0</v>
      </c>
    </row>
    <row r="50" spans="1:2" x14ac:dyDescent="0.25">
      <c r="A50" s="1" t="s">
        <v>72</v>
      </c>
      <c r="B50" s="1">
        <f>SUMIF('UNSW Manifest'!F:F,'CWY USE ONLY - Summary'!A50,'UNSW Manifest'!M:M)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HEADER</vt:lpstr>
      <vt:lpstr>UNSW Manifest</vt:lpstr>
      <vt:lpstr>CWY USE ONLY -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Alfred</dc:creator>
  <cp:lastModifiedBy>Hayley Williams</cp:lastModifiedBy>
  <cp:lastPrinted>2023-09-11T03:31:53Z</cp:lastPrinted>
  <dcterms:created xsi:type="dcterms:W3CDTF">2023-09-11T00:32:21Z</dcterms:created>
  <dcterms:modified xsi:type="dcterms:W3CDTF">2024-03-25T23:55:12Z</dcterms:modified>
</cp:coreProperties>
</file>